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3.0'!$A$10:$V$19</definedName>
    <definedName name="_xlnm.Print_Area" localSheetId="1">'PARES 3.0'!$A$1:$H$18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<sst xmlns="http://schemas.openxmlformats.org/spreadsheetml/2006/main" count="63" uniqueCount="41">
  <si>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</si>
  <si>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</si>
  <si>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</si>
  <si>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</si>
  <si>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</si>
  <si>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</si>
  <si>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</si>
  <si>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SETÚBAL</t>
  </si>
  <si>
    <t>SEIXAL</t>
  </si>
  <si>
    <t>SESIMBRA</t>
  </si>
  <si>
    <t>ALMADA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</si>
  <si>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</si>
  <si>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</si>
  <si>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</si>
  <si>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</si>
  <si>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</si>
  <si>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ASSOCIAÇÃO DE REFORMADOS PENSIONISTAS E IDOSOS DE FERNÃO FERRO</t>
  </si>
  <si>
    <t>CERCIZIMBRA COOP EDUCAÇAO REABILIT CIDADAOS INADAPTADOS DE SESIMBRA CRL</t>
  </si>
  <si>
    <t>CENTRO DE ACÇÃO SOCIAL DE PALHAIS</t>
  </si>
  <si>
    <t>SANTA CASA DA MISERICORDIA DE SETÚBAL</t>
  </si>
  <si>
    <t>SANTA CASA DA MISERICORDIA SANTIAGO DO CACEM</t>
  </si>
  <si>
    <t>BARREIRO</t>
  </si>
  <si>
    <t>SANTIAGO DO CACÉM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</si>
  <si>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</si>
  <si>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</si>
  <si>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</si>
  <si>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</si>
  <si>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</si>
  <si>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</si>
  <si>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CENTRO SOCIAL PAROQUIAL PADRE RICARDO GAMEIRO</t>
  </si>
  <si>
    <t>APPACDM DE SETÚBAL - ASSOCIAÇÃO PORTUGUESA DE PAIS E AMIGOS DO CIDADÃO DEFICIENTE MENTAL</t>
  </si>
  <si>
    <t>CERCIMA - COOPERATIVA DE EDUCAÇÃO, REABILITAÇÃO, CAPACITAÇÃO E INCLUSÃO DE MONTIJO E ALCOCHETE, CRL</t>
  </si>
  <si>
    <t>MONTIJO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</si>
  <si>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</si>
  <si>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</si>
  <si>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</si>
  <si>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</si>
  <si>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</si>
  <si>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ISS-Setubal-PARES@seg-social.pt</t>
  </si>
  <si>
    <t>Ana Mouro</t>
  </si>
  <si>
    <t>Sílvia Severino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</si>
</sst>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22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2619375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4202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S.Severino@seg-social.pt" TargetMode="External" /><Relationship Id="rId2" Type="http://schemas.openxmlformats.org/officeDocument/2006/relationships/hyperlink" Target="mailto:Silvia.S.Severino@seg-social.pt" TargetMode="External" /><Relationship Id="rId3" Type="http://schemas.openxmlformats.org/officeDocument/2006/relationships/hyperlink" Target="mailto:Silvia.S.Severino@seg-social.pt" TargetMode="External" /><Relationship Id="rId4" Type="http://schemas.openxmlformats.org/officeDocument/2006/relationships/hyperlink" Target="mailto:Silvia.S.Severino@seg-social.pt" TargetMode="External" /><Relationship Id="rId5" Type="http://schemas.openxmlformats.org/officeDocument/2006/relationships/hyperlink" Target="mailto:Silvia.S.Severino@seg-social.pt" TargetMode="External" /><Relationship Id="rId6" Type="http://schemas.openxmlformats.org/officeDocument/2006/relationships/hyperlink" Target="mailto:Silvia.S.Severino@seg-social.pt" TargetMode="External" /><Relationship Id="rId7" Type="http://schemas.openxmlformats.org/officeDocument/2006/relationships/hyperlink" Target="mailto:Silvia.S.Severino@seg-social.pt" TargetMode="External" /><Relationship Id="rId8" Type="http://schemas.openxmlformats.org/officeDocument/2006/relationships/hyperlink" Target="mailto:Silvia.S.Severino@seg-social.p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14</v>
      </c>
      <c r="G4" s="12"/>
    </row>
    <row r="5" ht="12.75">
      <c r="D5" s="1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5" sqref="D15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35</v>
      </c>
      <c r="C10" s="24" t="s">
        <v>36</v>
      </c>
      <c r="D10" s="24" t="s">
        <v>37</v>
      </c>
      <c r="E10" s="24" t="s">
        <v>34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11</v>
      </c>
      <c r="L10" s="25" t="s">
        <v>12</v>
      </c>
      <c r="M10" s="25" t="s">
        <v>33</v>
      </c>
      <c r="N10" s="25" t="s">
        <v>2</v>
      </c>
      <c r="O10" s="26" t="s">
        <v>6</v>
      </c>
      <c r="P10" s="27" t="s">
        <v>23</v>
      </c>
      <c r="Q10" s="27" t="s">
        <v>24</v>
      </c>
      <c r="R10" s="27" t="s">
        <v>25</v>
      </c>
      <c r="S10" s="27" t="s">
        <v>26</v>
      </c>
      <c r="T10" s="27" t="s">
        <v>27</v>
      </c>
      <c r="U10" s="27" t="s">
        <v>28</v>
      </c>
      <c r="V10" s="27" t="s">
        <v>13</v>
      </c>
    </row>
    <row r="11" spans="2:22" ht="49.5" customHeight="1">
      <c r="B11" s="16" t="s">
        <v>39</v>
      </c>
      <c r="C11" s="29" t="s">
        <v>38</v>
      </c>
      <c r="D11" s="16">
        <v>300513921</v>
      </c>
      <c r="E11" s="16">
        <v>28121</v>
      </c>
      <c r="F11" s="16">
        <v>502581182</v>
      </c>
      <c r="G11" s="16">
        <v>20004329926</v>
      </c>
      <c r="H11" s="30" t="s">
        <v>16</v>
      </c>
      <c r="I11" s="16" t="s">
        <v>7</v>
      </c>
      <c r="J11" s="16" t="s">
        <v>8</v>
      </c>
      <c r="K11" s="31">
        <v>1209800</v>
      </c>
      <c r="L11" s="31">
        <v>868230</v>
      </c>
      <c r="M11" s="31">
        <v>23380</v>
      </c>
      <c r="N11" s="31">
        <f aca="true" t="shared" si="0" ref="N11:N18">K11+L11+M11</f>
        <v>2101410</v>
      </c>
      <c r="O11" s="18">
        <v>44748</v>
      </c>
      <c r="P11" s="17">
        <v>60</v>
      </c>
      <c r="Q11" s="17"/>
      <c r="R11" s="17">
        <v>40</v>
      </c>
      <c r="S11" s="17"/>
      <c r="T11" s="17"/>
      <c r="U11" s="17"/>
      <c r="V11" s="17"/>
    </row>
    <row r="12" spans="2:22" ht="49.5" customHeight="1">
      <c r="B12" s="16" t="s">
        <v>40</v>
      </c>
      <c r="C12" s="29" t="s">
        <v>38</v>
      </c>
      <c r="D12" s="16">
        <v>300513649</v>
      </c>
      <c r="E12" s="16">
        <v>31106</v>
      </c>
      <c r="F12" s="16">
        <v>500594180</v>
      </c>
      <c r="G12" s="16">
        <v>20004878183</v>
      </c>
      <c r="H12" s="30" t="s">
        <v>17</v>
      </c>
      <c r="I12" s="16" t="s">
        <v>7</v>
      </c>
      <c r="J12" s="16" t="s">
        <v>9</v>
      </c>
      <c r="K12" s="31">
        <v>1812825</v>
      </c>
      <c r="L12" s="31">
        <v>453208</v>
      </c>
      <c r="M12" s="31">
        <v>0</v>
      </c>
      <c r="N12" s="31">
        <f t="shared" si="0"/>
        <v>2266033</v>
      </c>
      <c r="O12" s="18">
        <v>44748</v>
      </c>
      <c r="P12" s="17"/>
      <c r="Q12" s="17"/>
      <c r="R12" s="17"/>
      <c r="S12" s="17">
        <v>50</v>
      </c>
      <c r="T12" s="17">
        <v>30</v>
      </c>
      <c r="U12" s="17"/>
      <c r="V12" s="17"/>
    </row>
    <row r="13" spans="2:22" ht="49.5" customHeight="1">
      <c r="B13" s="16" t="s">
        <v>39</v>
      </c>
      <c r="C13" s="29" t="s">
        <v>38</v>
      </c>
      <c r="D13" s="16">
        <v>300513921</v>
      </c>
      <c r="E13" s="16">
        <v>31313</v>
      </c>
      <c r="F13" s="16">
        <v>501600418</v>
      </c>
      <c r="G13" s="16">
        <v>20004537105</v>
      </c>
      <c r="H13" s="30" t="s">
        <v>18</v>
      </c>
      <c r="I13" s="16" t="s">
        <v>7</v>
      </c>
      <c r="J13" s="16" t="s">
        <v>21</v>
      </c>
      <c r="K13" s="31">
        <v>1007946</v>
      </c>
      <c r="L13" s="31">
        <v>372802</v>
      </c>
      <c r="M13" s="31">
        <v>95000</v>
      </c>
      <c r="N13" s="31">
        <f t="shared" si="0"/>
        <v>1475748</v>
      </c>
      <c r="O13" s="18">
        <v>44748</v>
      </c>
      <c r="P13" s="17">
        <v>37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40</v>
      </c>
      <c r="C14" s="29" t="s">
        <v>38</v>
      </c>
      <c r="D14" s="16">
        <v>300513649</v>
      </c>
      <c r="E14" s="16">
        <v>38100</v>
      </c>
      <c r="F14" s="16">
        <v>500867712</v>
      </c>
      <c r="G14" s="16">
        <v>20010179944</v>
      </c>
      <c r="H14" s="30" t="s">
        <v>29</v>
      </c>
      <c r="I14" s="16" t="s">
        <v>7</v>
      </c>
      <c r="J14" s="16" t="s">
        <v>10</v>
      </c>
      <c r="K14" s="31">
        <v>698734.6454081632</v>
      </c>
      <c r="L14" s="31">
        <v>745907.3545918368</v>
      </c>
      <c r="M14" s="31">
        <v>0</v>
      </c>
      <c r="N14" s="31">
        <f t="shared" si="0"/>
        <v>1444642</v>
      </c>
      <c r="O14" s="18">
        <v>44748</v>
      </c>
      <c r="P14" s="17"/>
      <c r="Q14" s="17"/>
      <c r="R14" s="17"/>
      <c r="S14" s="17">
        <v>30</v>
      </c>
      <c r="T14" s="17">
        <v>30</v>
      </c>
      <c r="U14" s="17"/>
      <c r="V14" s="17"/>
    </row>
    <row r="15" spans="2:22" ht="49.5" customHeight="1">
      <c r="B15" s="16" t="s">
        <v>40</v>
      </c>
      <c r="C15" s="29" t="s">
        <v>38</v>
      </c>
      <c r="D15" s="16">
        <v>300513649</v>
      </c>
      <c r="E15" s="16">
        <v>41205</v>
      </c>
      <c r="F15" s="16">
        <v>504646869</v>
      </c>
      <c r="G15" s="16">
        <v>20006123859</v>
      </c>
      <c r="H15" s="30" t="s">
        <v>30</v>
      </c>
      <c r="I15" s="16" t="s">
        <v>7</v>
      </c>
      <c r="J15" s="16" t="s">
        <v>7</v>
      </c>
      <c r="K15" s="31">
        <v>784334.372593801</v>
      </c>
      <c r="L15" s="31">
        <v>1897660.627406199</v>
      </c>
      <c r="M15" s="31">
        <v>0</v>
      </c>
      <c r="N15" s="31">
        <f t="shared" si="0"/>
        <v>2681995</v>
      </c>
      <c r="O15" s="18">
        <v>44748</v>
      </c>
      <c r="P15" s="17"/>
      <c r="Q15" s="17"/>
      <c r="R15" s="17"/>
      <c r="S15" s="17">
        <v>53</v>
      </c>
      <c r="T15" s="17">
        <v>30</v>
      </c>
      <c r="U15" s="17"/>
      <c r="V15" s="17"/>
    </row>
    <row r="16" spans="2:22" ht="49.5" customHeight="1">
      <c r="B16" s="16" t="s">
        <v>39</v>
      </c>
      <c r="C16" s="29" t="s">
        <v>38</v>
      </c>
      <c r="D16" s="16">
        <v>300513921</v>
      </c>
      <c r="E16" s="16">
        <v>41701</v>
      </c>
      <c r="F16" s="16">
        <v>500594155</v>
      </c>
      <c r="G16" s="16">
        <v>20007651795</v>
      </c>
      <c r="H16" s="30" t="s">
        <v>31</v>
      </c>
      <c r="I16" s="16" t="s">
        <v>7</v>
      </c>
      <c r="J16" s="16" t="s">
        <v>32</v>
      </c>
      <c r="K16" s="31">
        <v>997340</v>
      </c>
      <c r="L16" s="31">
        <v>468235</v>
      </c>
      <c r="M16" s="31">
        <v>0</v>
      </c>
      <c r="N16" s="31">
        <f t="shared" si="0"/>
        <v>1465575</v>
      </c>
      <c r="O16" s="18">
        <v>44748</v>
      </c>
      <c r="P16" s="17"/>
      <c r="Q16" s="17"/>
      <c r="R16" s="17"/>
      <c r="S16" s="17"/>
      <c r="T16" s="17">
        <v>30</v>
      </c>
      <c r="U16" s="17"/>
      <c r="V16" s="17"/>
    </row>
    <row r="17" spans="2:22" ht="49.5" customHeight="1">
      <c r="B17" s="16" t="s">
        <v>40</v>
      </c>
      <c r="C17" s="29" t="s">
        <v>38</v>
      </c>
      <c r="D17" s="16">
        <v>300513649</v>
      </c>
      <c r="E17" s="16">
        <v>54408</v>
      </c>
      <c r="F17" s="16">
        <v>500731187</v>
      </c>
      <c r="G17" s="16">
        <v>20010185387</v>
      </c>
      <c r="H17" s="30" t="s">
        <v>19</v>
      </c>
      <c r="I17" s="16" t="s">
        <v>7</v>
      </c>
      <c r="J17" s="16" t="s">
        <v>7</v>
      </c>
      <c r="K17" s="31">
        <v>1180000</v>
      </c>
      <c r="L17" s="31">
        <v>494419</v>
      </c>
      <c r="M17" s="31">
        <v>654650</v>
      </c>
      <c r="N17" s="31">
        <f t="shared" si="0"/>
        <v>2329069</v>
      </c>
      <c r="O17" s="18">
        <v>44748</v>
      </c>
      <c r="P17" s="17">
        <v>43</v>
      </c>
      <c r="Q17" s="17"/>
      <c r="R17" s="17"/>
      <c r="S17" s="17"/>
      <c r="T17" s="17"/>
      <c r="U17" s="17"/>
      <c r="V17" s="17"/>
    </row>
    <row r="18" spans="2:22" ht="49.5" customHeight="1">
      <c r="B18" s="16" t="s">
        <v>39</v>
      </c>
      <c r="C18" s="29" t="s">
        <v>38</v>
      </c>
      <c r="D18" s="16">
        <v>300513921</v>
      </c>
      <c r="E18" s="16">
        <v>63000</v>
      </c>
      <c r="F18" s="16">
        <v>501111867</v>
      </c>
      <c r="G18" s="16">
        <v>20004625062</v>
      </c>
      <c r="H18" s="30" t="s">
        <v>20</v>
      </c>
      <c r="I18" s="16" t="s">
        <v>7</v>
      </c>
      <c r="J18" s="16" t="s">
        <v>22</v>
      </c>
      <c r="K18" s="31">
        <v>1931190</v>
      </c>
      <c r="L18" s="31">
        <v>482798</v>
      </c>
      <c r="M18" s="31">
        <v>1007400</v>
      </c>
      <c r="N18" s="31">
        <f t="shared" si="0"/>
        <v>3421388</v>
      </c>
      <c r="O18" s="18">
        <v>44748</v>
      </c>
      <c r="P18" s="17">
        <v>60</v>
      </c>
      <c r="Q18" s="17">
        <v>20</v>
      </c>
      <c r="R18" s="17">
        <v>80</v>
      </c>
      <c r="S18" s="17"/>
      <c r="T18" s="17"/>
      <c r="U18" s="17"/>
      <c r="V18" s="17"/>
    </row>
    <row r="19" spans="2:22" ht="21">
      <c r="B19" s="20"/>
      <c r="C19" s="20"/>
      <c r="D19" s="20"/>
      <c r="E19" s="21">
        <f>COUNT(E11:E18)</f>
        <v>8</v>
      </c>
      <c r="F19" s="21"/>
      <c r="G19" s="21"/>
      <c r="H19" s="23"/>
      <c r="I19" s="21"/>
      <c r="J19" s="21"/>
      <c r="K19" s="32">
        <f>SUM(K11:K18)</f>
        <v>9622170.018001964</v>
      </c>
      <c r="L19" s="32">
        <f>SUM(L11:L18)</f>
        <v>5783259.981998036</v>
      </c>
      <c r="M19" s="32">
        <f>SUM(M11:M18)</f>
        <v>1780430</v>
      </c>
      <c r="N19" s="32">
        <f>SUM(N11:N18)</f>
        <v>17185860</v>
      </c>
      <c r="O19" s="22"/>
      <c r="P19" s="33">
        <f aca="true" t="shared" si="1" ref="P19:V19">SUM(P11:P18)</f>
        <v>200</v>
      </c>
      <c r="Q19" s="33">
        <f t="shared" si="1"/>
        <v>20</v>
      </c>
      <c r="R19" s="33">
        <f t="shared" si="1"/>
        <v>120</v>
      </c>
      <c r="S19" s="33">
        <f t="shared" si="1"/>
        <v>133</v>
      </c>
      <c r="T19" s="33">
        <f t="shared" si="1"/>
        <v>120</v>
      </c>
      <c r="U19" s="33">
        <f t="shared" si="1"/>
        <v>0</v>
      </c>
      <c r="V19" s="33">
        <f t="shared" si="1"/>
        <v>0</v>
      </c>
    </row>
    <row r="20" spans="3:4" ht="18.75">
      <c r="C20" s="29"/>
      <c r="D20" s="28"/>
    </row>
  </sheetData>
  <sheetProtection formatCells="0" formatColumns="0" autoFilter="0"/>
  <autoFilter ref="A10:V19">
    <sortState ref="A11:V20">
      <sortCondition sortBy="value" ref="E11:E20"/>
    </sortState>
  </autoFilter>
  <conditionalFormatting sqref="B11:B18 D11:D18">
    <cfRule type="cellIs" priority="980" dxfId="0" operator="equal" stopIfTrue="1">
      <formula>"x"</formula>
    </cfRule>
  </conditionalFormatting>
  <conditionalFormatting sqref="D20">
    <cfRule type="cellIs" priority="741" dxfId="0" operator="equal" stopIfTrue="1">
      <formula>"x"</formula>
    </cfRule>
  </conditionalFormatting>
  <conditionalFormatting sqref="D20">
    <cfRule type="cellIs" priority="740" dxfId="0" operator="equal" stopIfTrue="1">
      <formula>"x"</formula>
    </cfRule>
  </conditionalFormatting>
  <conditionalFormatting sqref="C11">
    <cfRule type="cellIs" priority="41" dxfId="0" operator="equal" stopIfTrue="1">
      <formula>"x"</formula>
    </cfRule>
  </conditionalFormatting>
  <conditionalFormatting sqref="C11">
    <cfRule type="cellIs" priority="40" dxfId="0" operator="equal" stopIfTrue="1">
      <formula>"x"</formula>
    </cfRule>
  </conditionalFormatting>
  <conditionalFormatting sqref="C12">
    <cfRule type="cellIs" priority="39" dxfId="0" operator="equal" stopIfTrue="1">
      <formula>"x"</formula>
    </cfRule>
  </conditionalFormatting>
  <conditionalFormatting sqref="C12">
    <cfRule type="cellIs" priority="38" dxfId="0" operator="equal" stopIfTrue="1">
      <formula>"x"</formula>
    </cfRule>
  </conditionalFormatting>
  <conditionalFormatting sqref="C13">
    <cfRule type="cellIs" priority="37" dxfId="0" operator="equal" stopIfTrue="1">
      <formula>"x"</formula>
    </cfRule>
  </conditionalFormatting>
  <conditionalFormatting sqref="C13">
    <cfRule type="cellIs" priority="36" dxfId="0" operator="equal" stopIfTrue="1">
      <formula>"x"</formula>
    </cfRule>
  </conditionalFormatting>
  <conditionalFormatting sqref="C14">
    <cfRule type="cellIs" priority="35" dxfId="0" operator="equal" stopIfTrue="1">
      <formula>"x"</formula>
    </cfRule>
  </conditionalFormatting>
  <conditionalFormatting sqref="C14">
    <cfRule type="cellIs" priority="34" dxfId="0" operator="equal" stopIfTrue="1">
      <formula>"x"</formula>
    </cfRule>
  </conditionalFormatting>
  <conditionalFormatting sqref="C15">
    <cfRule type="cellIs" priority="33" dxfId="0" operator="equal" stopIfTrue="1">
      <formula>"x"</formula>
    </cfRule>
  </conditionalFormatting>
  <conditionalFormatting sqref="C15">
    <cfRule type="cellIs" priority="32" dxfId="0" operator="equal" stopIfTrue="1">
      <formula>"x"</formula>
    </cfRule>
  </conditionalFormatting>
  <conditionalFormatting sqref="C16">
    <cfRule type="cellIs" priority="31" dxfId="0" operator="equal" stopIfTrue="1">
      <formula>"x"</formula>
    </cfRule>
  </conditionalFormatting>
  <conditionalFormatting sqref="C16">
    <cfRule type="cellIs" priority="30" dxfId="0" operator="equal" stopIfTrue="1">
      <formula>"x"</formula>
    </cfRule>
  </conditionalFormatting>
  <conditionalFormatting sqref="C17">
    <cfRule type="cellIs" priority="29" dxfId="0" operator="equal" stopIfTrue="1">
      <formula>"x"</formula>
    </cfRule>
  </conditionalFormatting>
  <conditionalFormatting sqref="C17">
    <cfRule type="cellIs" priority="28" dxfId="0" operator="equal" stopIfTrue="1">
      <formula>"x"</formula>
    </cfRule>
  </conditionalFormatting>
  <conditionalFormatting sqref="C18">
    <cfRule type="cellIs" priority="27" dxfId="0" operator="equal" stopIfTrue="1">
      <formula>"x"</formula>
    </cfRule>
  </conditionalFormatting>
  <conditionalFormatting sqref="C18">
    <cfRule type="cellIs" priority="26" dxfId="0" operator="equal" stopIfTrue="1">
      <formula>"x"</formula>
    </cfRule>
  </conditionalFormatting>
  <conditionalFormatting sqref="C20">
    <cfRule type="cellIs" priority="3" dxfId="0" operator="equal" stopIfTrue="1">
      <formula>"x"</formula>
    </cfRule>
  </conditionalFormatting>
  <conditionalFormatting sqref="C20">
    <cfRule type="cellIs" priority="2" dxfId="0" operator="equal" stopIfTrue="1">
      <formula>"x"</formula>
    </cfRule>
  </conditionalFormatting>
  <conditionalFormatting sqref="C20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20:D20 B11:B18 D11:D18">
      <formula1>x</formula1>
    </dataValidation>
  </dataValidations>
  <hyperlinks>
    <hyperlink ref="C11" r:id="rId1" display="mailto:Silvia.S.Severino@seg-social.pt"/>
    <hyperlink ref="C12" r:id="rId2" display="mailto:Silvia.S.Severino@seg-social.pt"/>
    <hyperlink ref="C13" r:id="rId3" display="mailto:Silvia.S.Severino@seg-social.pt"/>
    <hyperlink ref="C14" r:id="rId4" display="mailto:Silvia.S.Severino@seg-social.pt"/>
    <hyperlink ref="C15" r:id="rId5" display="mailto:Silvia.S.Severino@seg-social.pt"/>
    <hyperlink ref="C16" r:id="rId6" display="mailto:Silvia.S.Severino@seg-social.pt"/>
    <hyperlink ref="C17" r:id="rId7" display="mailto:Silvia.S.Severino@seg-social.pt"/>
    <hyperlink ref="C18" r:id="rId8" display="mailto:Silvia.S.Severino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77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Jose.D.Lopes</cp:lastModifiedBy>
  <cp:lastPrinted>2022-12-05T15:41:17Z</cp:lastPrinted>
  <dcterms:created xsi:type="dcterms:W3CDTF">2008-12-18T15:42:31Z</dcterms:created>
  <dcterms:modified xsi:type="dcterms:W3CDTF">2022-12-05T16:30:35Z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